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10-2024\1) výzva\"/>
    </mc:Choice>
  </mc:AlternateContent>
  <xr:revisionPtr revIDLastSave="0" documentId="13_ncr:1_{6D171523-73D1-4E9C-AB7C-0ABC3A686DF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KP!$A$6:$T$81</definedName>
    <definedName name="_xlnm.Print_Area" localSheetId="0">KP!$B$1:$T$84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J23" i="1"/>
  <c r="J24" i="1"/>
  <c r="K29" i="1"/>
  <c r="K30" i="1"/>
  <c r="K32" i="1"/>
  <c r="K35" i="1"/>
  <c r="K36" i="1"/>
  <c r="K38" i="1"/>
  <c r="K41" i="1"/>
  <c r="K42" i="1"/>
  <c r="K44" i="1"/>
  <c r="K47" i="1"/>
  <c r="K48" i="1"/>
  <c r="K50" i="1"/>
  <c r="K53" i="1"/>
  <c r="K54" i="1"/>
  <c r="K56" i="1"/>
  <c r="K59" i="1"/>
  <c r="K60" i="1"/>
  <c r="K62" i="1"/>
  <c r="K65" i="1"/>
  <c r="K66" i="1"/>
  <c r="K68" i="1"/>
  <c r="K71" i="1"/>
  <c r="J72" i="1"/>
  <c r="J74" i="1"/>
  <c r="K77" i="1"/>
  <c r="K78" i="1"/>
  <c r="K80" i="1"/>
  <c r="J7" i="1"/>
  <c r="G77" i="1"/>
  <c r="G78" i="1"/>
  <c r="G79" i="1"/>
  <c r="G80" i="1"/>
  <c r="G81" i="1"/>
  <c r="J76" i="1"/>
  <c r="K76" i="1"/>
  <c r="J77" i="1"/>
  <c r="J79" i="1"/>
  <c r="K79" i="1"/>
  <c r="J80" i="1"/>
  <c r="J81" i="1"/>
  <c r="K81" i="1"/>
  <c r="G72" i="1"/>
  <c r="G73" i="1"/>
  <c r="G74" i="1"/>
  <c r="G75" i="1"/>
  <c r="G76" i="1"/>
  <c r="J73" i="1"/>
  <c r="K73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J31" i="1"/>
  <c r="K31" i="1"/>
  <c r="J32" i="1"/>
  <c r="J33" i="1"/>
  <c r="K33" i="1"/>
  <c r="J34" i="1"/>
  <c r="K34" i="1"/>
  <c r="J35" i="1"/>
  <c r="J37" i="1"/>
  <c r="K37" i="1"/>
  <c r="J38" i="1"/>
  <c r="J39" i="1"/>
  <c r="K39" i="1"/>
  <c r="J40" i="1"/>
  <c r="K40" i="1"/>
  <c r="J41" i="1"/>
  <c r="J43" i="1"/>
  <c r="K43" i="1"/>
  <c r="J44" i="1"/>
  <c r="J45" i="1"/>
  <c r="K45" i="1"/>
  <c r="J46" i="1"/>
  <c r="K46" i="1"/>
  <c r="J47" i="1"/>
  <c r="J49" i="1"/>
  <c r="K49" i="1"/>
  <c r="J50" i="1"/>
  <c r="J51" i="1"/>
  <c r="K51" i="1"/>
  <c r="J52" i="1"/>
  <c r="K52" i="1"/>
  <c r="J53" i="1"/>
  <c r="J55" i="1"/>
  <c r="K55" i="1"/>
  <c r="J56" i="1"/>
  <c r="J57" i="1"/>
  <c r="K57" i="1"/>
  <c r="J58" i="1"/>
  <c r="K58" i="1"/>
  <c r="J59" i="1"/>
  <c r="J61" i="1"/>
  <c r="K61" i="1"/>
  <c r="J62" i="1"/>
  <c r="J63" i="1"/>
  <c r="K63" i="1"/>
  <c r="J64" i="1"/>
  <c r="K64" i="1"/>
  <c r="J65" i="1"/>
  <c r="J67" i="1"/>
  <c r="K67" i="1"/>
  <c r="J68" i="1"/>
  <c r="J69" i="1"/>
  <c r="K69" i="1"/>
  <c r="J70" i="1"/>
  <c r="K70" i="1"/>
  <c r="J71" i="1"/>
  <c r="G22" i="1"/>
  <c r="G23" i="1"/>
  <c r="G24" i="1"/>
  <c r="G25" i="1"/>
  <c r="G26" i="1"/>
  <c r="K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72" i="1" l="1"/>
  <c r="K22" i="1"/>
  <c r="J66" i="1"/>
  <c r="J60" i="1"/>
  <c r="J54" i="1"/>
  <c r="J48" i="1"/>
  <c r="J42" i="1"/>
  <c r="J36" i="1"/>
  <c r="J30" i="1"/>
  <c r="J78" i="1"/>
  <c r="K23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4" i="1" l="1"/>
  <c r="H84" i="1"/>
</calcChain>
</file>

<file path=xl/sharedStrings.xml><?xml version="1.0" encoding="utf-8"?>
<sst xmlns="http://schemas.openxmlformats.org/spreadsheetml/2006/main" count="276" uniqueCount="164">
  <si>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</si>
  <si>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</si>
  <si>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</si>
  <si>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</si>
  <si>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</si>
  <si>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</si>
  <si>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</si>
  <si>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</si>
  <si>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</si>
  <si>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</si>
  <si>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</si>
  <si>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</si>
  <si>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</si>
  <si>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</si>
  <si>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</si>
  <si>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</si>
  <si>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</si>
  <si>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</si>
  <si>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</si>
  <si>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</si>
  <si>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</si>
  <si>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</si>
  <si>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</si>
  <si>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</si>
  <si>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</si>
  <si>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</si>
  <si>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</si>
  <si>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</si>
  <si>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010 - 2024</t>
  </si>
  <si>
    <t>ks</t>
  </si>
  <si>
    <t>Odkladač dokumentů, pro dokumenty do formátu A4+, transparentní materiál, stohování kolmo i dvěma způsoby předsazeně, rozměry 255 x 70 x 360 mm (š x v x h).</t>
  </si>
  <si>
    <t>Formát A4, přední strana průhledná, zadní barevná.</t>
  </si>
  <si>
    <t>Eurozávěs, formát A4, přední strana průhl., zadní barevná.</t>
  </si>
  <si>
    <t>Euroobal A4 - hladký</t>
  </si>
  <si>
    <t>bal</t>
  </si>
  <si>
    <t>Čiré, min. 45 mic., balení 100 ks.</t>
  </si>
  <si>
    <t>Blok lepený bílý -  špalík 8-9 x 8-9 cm</t>
  </si>
  <si>
    <t>Slepený špalíček bílých papírů.</t>
  </si>
  <si>
    <t>Samolepicí blok  76 x 76 mm - žlutý - 100 list</t>
  </si>
  <si>
    <t>Nezanechává stopy lepidla, min. 100 listů v bločku.</t>
  </si>
  <si>
    <t>Blok A5 boční spirála  - čistý</t>
  </si>
  <si>
    <t xml:space="preserve">Min. 50 listů, spirála vlevo. 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</si>
  <si>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</si>
  <si>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</si>
  <si>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</si>
  <si>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</si>
  <si>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</si>
  <si>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</si>
  <si>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</si>
  <si>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</si>
  <si>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</si>
  <si>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</si>
  <si>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mm, sada 4ks</t>
  </si>
  <si>
    <t>Klínový hrot, šíře stopy 1-4 mm, ventilační uzávěr, vhodný i na faxový papír. 4 ks v balení.</t>
  </si>
  <si>
    <t>Krabička na poznámkový špalíček</t>
  </si>
  <si>
    <t>Drátěná krabička na volné papírové lístky rozměru 9 x 9 cm.</t>
  </si>
  <si>
    <t xml:space="preserve">Čisticí sprej na obrazovky </t>
  </si>
  <si>
    <t>Na odstranění prachu, mastnoty a jiné nečistoty z monitorů, obrazovek a skleněných ploch. Min. 125 ml.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</si>
  <si>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</si>
  <si>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</si>
  <si>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Spony kancelářské  32</t>
  </si>
  <si>
    <t xml:space="preserve">Rozměr 32 mm, pozinkované, lesklé, min. 75ks v balení.  </t>
  </si>
  <si>
    <t>Ořezávátko dvojité se zásobníkem</t>
  </si>
  <si>
    <t>Pro silnou i tenkou tužku, plastové se zásobníkem na odpad.</t>
  </si>
  <si>
    <t>Kvalitní průhledný polypropylen, zavírání jedním drukem (patentem) na delší straně.</t>
  </si>
  <si>
    <t>Vnějšek plast, vnitřek hladký papír, formát A4, šíře 50 cm.</t>
  </si>
  <si>
    <t>Vnějšek plast, vnitřek hladký papír.</t>
  </si>
  <si>
    <t>Rozlišovač papírový ("jazyk") - mix 5 barev</t>
  </si>
  <si>
    <t>Oddělování stránek v pořadačích všech typů, rozměr 10,5 x 24 cm, 100 ks /balení.</t>
  </si>
  <si>
    <t xml:space="preserve">Euroobal A4 - krupička </t>
  </si>
  <si>
    <t xml:space="preserve">Euroobal A4 - klopa </t>
  </si>
  <si>
    <t>Čiré, obal otevřený z boční strany s klopou, polypropylen, euroděrování, min. 100 mic., balení min. 10 ks.</t>
  </si>
  <si>
    <t>Nezávěsné hladké PVC obaly, vkládání na šířku i na výšku, min. 150 mic, min. 10 ks v balení.</t>
  </si>
  <si>
    <t>Blok A5 boční spirála / linkovaný /</t>
  </si>
  <si>
    <t>blok na flipchart - bílý</t>
  </si>
  <si>
    <t>Bílý papír s děrováním pro zavěšení do všech typů flipchartů. V bloku min. 25 listů.</t>
  </si>
  <si>
    <t xml:space="preserve">Papír kancelářský A4 kvalita "A" </t>
  </si>
  <si>
    <t>Karton kreslící bílý A2 220g</t>
  </si>
  <si>
    <t>Bílý karton (čtvrtka), 1 bal/100 listů.</t>
  </si>
  <si>
    <t>Lepicí páska 25mm x 66m transparentní</t>
  </si>
  <si>
    <t>Kvalitní lepicí páska průhledná.</t>
  </si>
  <si>
    <t>Lepicí páska 48-50mm x 66m transparentní</t>
  </si>
  <si>
    <t>Lepicí tyčinka  min. 40g</t>
  </si>
  <si>
    <t>Vysoká lepicí síla a okamžitá přilnavost. Vhodné na  papír, karton, nevysychá, neobsahuje rozpouštědla.</t>
  </si>
  <si>
    <t>Univerzální lepidlo, na papír, dřevovláknité materiály, kůži, dřevo a další savé materiály, neobsahuje rozpouštědla, ředitelné vodou.</t>
  </si>
  <si>
    <t>Tužka HB 2 s pryží</t>
  </si>
  <si>
    <t>Klasická tužka s pryží, tvrdost HB.</t>
  </si>
  <si>
    <t>Tuhy do mikrotužky 0,5 HB,B</t>
  </si>
  <si>
    <t>Min. 12 tuh v balení.</t>
  </si>
  <si>
    <t xml:space="preserve">ks </t>
  </si>
  <si>
    <t>Velmi jemný plastický hrot, šíře stopy 0,3 mm.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</si>
  <si>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</si>
  <si>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</si>
  <si>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Popisovač tabulový 2,5 mm - sada 4ks</t>
  </si>
  <si>
    <t>Stíratelný, světlostálý, kulatý, vláknový hrot, šíře stopy 2,5 mm, ventilační uzávěr. Na bílé tabule, sklo, PVC, porcelán. Sada 4 ks.</t>
  </si>
  <si>
    <t xml:space="preserve">Samolepící etikety laser 105x41 </t>
  </si>
  <si>
    <t>Archy formátu A4, pro tisk v kopírkách, laserových a inkoustových tiskárnách. Min. 100 listů/ balení.</t>
  </si>
  <si>
    <t>Připínáčky  pro nástěnky (špulky)</t>
  </si>
  <si>
    <t>Připínáčky s barevnou plastovou hlavou "špulka", mix barev, min. 100 ks v balení.</t>
  </si>
  <si>
    <t>Klip kovový 19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</si>
  <si>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</si>
  <si>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</si>
  <si>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</si>
  <si>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Jmenovka s klipem na šířku </t>
  </si>
  <si>
    <t>Klip se spínacím špendlíkem, formát 57 x 92 mm, čiré PVC, možnost vložit vlastní vizitku, min. 50 ks v balení.</t>
  </si>
  <si>
    <t>Klip kovový 15</t>
  </si>
  <si>
    <t>Popisovač trojboký - sada 18 barev</t>
  </si>
  <si>
    <t>Barevné popisovače s trojúhelníkovou úchopovou částí. Šířka stopy 1 mm. Vhodný k barevnému psaní do školy i do kanceláře.</t>
  </si>
  <si>
    <t>Barvy temperové v tubě 16 ml - 6 barev</t>
  </si>
  <si>
    <t>Sada obsahuje barvy - bílá, žlutá, červená, modrá, zelená, černá</t>
  </si>
  <si>
    <t>Uhlový černý papír 100 listový, určený pro kopírování v běžných psacích strojích i pro ruční psaní.</t>
  </si>
  <si>
    <t>Uhlový modrý papír 100 listový, určený pro kopírování v běžných psacích strojích i pro ruční psaní.</t>
  </si>
  <si>
    <t>Nůž vysouvací ulamovací 18 mm kovový</t>
  </si>
  <si>
    <t xml:space="preserve">Odlamovací kovový nůž s vyměnitelnými čepelemi o výšce 18 mm. Vhodné pro řezání kartonů, lepicích pásek apod. Ergonomická a protiskluzová rukojeť. </t>
  </si>
  <si>
    <t xml:space="preserve">Papír kancelářský A4 kvalita"B"  </t>
  </si>
  <si>
    <t>Sešit A5 - linkovaný</t>
  </si>
  <si>
    <t>Min. 40 listů.</t>
  </si>
  <si>
    <t>Sešit A4 - linkovaný</t>
  </si>
  <si>
    <t xml:space="preserve">Min. 40 listů. </t>
  </si>
  <si>
    <t>Záznamní kniha A4 - linka</t>
  </si>
  <si>
    <t xml:space="preserve">Min. 100 listů, bělený bezdřevý papír, šitá vazba, laminovaný povrch desek. </t>
  </si>
  <si>
    <t>Obálky B4 , 250 x 353 mm</t>
  </si>
  <si>
    <t>Samolepící bílé.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</si>
  <si>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</si>
  <si>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</si>
  <si>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</si>
  <si>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</si>
  <si>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Propisovací tužka jednorázová</t>
  </si>
  <si>
    <t>Obyčejná jednorázová propiska. Nelze měnit náplň! Barva krytky odpovídá barvě náplně.</t>
  </si>
  <si>
    <t>Náplň do kuličkového pera Solidly - modrá/ 10ks</t>
  </si>
  <si>
    <t>Délka 106,8 mm, extra tenký hrot, plastová trubička.</t>
  </si>
  <si>
    <t>Popisovač  lihový 0,6 mm - černý</t>
  </si>
  <si>
    <t>Voděodolný, otěruvzdorný inkoust, šíře stopy 0,6 mm, ventilační uzávěr, na papír, folie, sklo, plasty, polystyrén.</t>
  </si>
  <si>
    <t>Zvýrazňovač  1 - 4,6 mm - sada 4ks</t>
  </si>
  <si>
    <t>NE</t>
  </si>
  <si>
    <t>21 dní</t>
  </si>
  <si>
    <t>NTC - Ing. Jaromíra Sudová Šimlová,
Tel.: 37763 4833</t>
  </si>
  <si>
    <t>Teslova 11, 
301 00 Plzeň, 
Nové technologie – výzkumné centrum,
budova H</t>
  </si>
  <si>
    <t>FDU - Olga Štětinová,
Tel.: 37763 6801</t>
  </si>
  <si>
    <t>Univerzitní 28,
301 00 Plzeň,
Fakulta designu a umění Ladislava Sutnara - Děkanát,
místnost LS 334</t>
  </si>
  <si>
    <t>SPA - Ing. Jarmila Ircingová, Ph.D.,
Tel.: 725 482 972</t>
  </si>
  <si>
    <t>Univerzitní 22, 
301 00 Plzeň,
Fakulta ekonomická - Děkanát,
místnost UL 404</t>
  </si>
  <si>
    <t>SKM - Ing. Dana Stanková,
Tel.: 724 774 633</t>
  </si>
  <si>
    <t>Máchova 20, 
301 00 Plzeň,
VŠ kolej</t>
  </si>
  <si>
    <r>
      <t>Odkladač dokumentů stohovatelný -</t>
    </r>
    <r>
      <rPr>
        <b/>
        <sz val="11"/>
        <rFont val="Calibri"/>
        <family val="2"/>
        <charset val="238"/>
      </rPr>
      <t xml:space="preserve"> čirý</t>
    </r>
  </si>
  <si>
    <r>
      <t xml:space="preserve">Rychlovazače PVC, A4 - </t>
    </r>
    <r>
      <rPr>
        <b/>
        <sz val="11"/>
        <rFont val="Calibri"/>
        <family val="2"/>
        <charset val="238"/>
      </rPr>
      <t>modré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</si>
  <si>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modré</t>
    </r>
  </si>
  <si>
    <r>
      <t xml:space="preserve">Gelové pero 0,5 mm - </t>
    </r>
    <r>
      <rPr>
        <b/>
        <sz val="11"/>
        <rFont val="Calibri"/>
        <family val="2"/>
        <charset val="238"/>
      </rPr>
      <t>černá náplň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</si>
  <si>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</si>
  <si>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žlutá</t>
    </r>
  </si>
  <si>
    <r>
      <t xml:space="preserve">Pořadač pákový A4 - 5cm - </t>
    </r>
    <r>
      <rPr>
        <b/>
        <sz val="11"/>
        <rFont val="Calibri"/>
        <family val="2"/>
        <charset val="238"/>
      </rPr>
      <t>modrý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</si>
  <si>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</si>
  <si>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růžový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</si>
  <si>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fialový</t>
    </r>
  </si>
  <si>
    <t>Obaly "L" A4 - čiré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</si>
  <si>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</si>
  <si>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250 g </t>
  </si>
  <si>
    <r>
      <t>Popisovač 0,3 mm -</t>
    </r>
    <r>
      <rPr>
        <b/>
        <sz val="11"/>
        <rFont val="Calibri"/>
        <family val="2"/>
        <charset val="238"/>
      </rPr>
      <t xml:space="preserve"> modrý</t>
    </r>
  </si>
  <si>
    <r>
      <t xml:space="preserve">Uhlový papír A4 100 listů - </t>
    </r>
    <r>
      <rPr>
        <b/>
        <sz val="11"/>
        <rFont val="Calibri"/>
        <family val="2"/>
        <charset val="238"/>
      </rPr>
      <t>černý</t>
    </r>
  </si>
  <si>
    <r>
      <t xml:space="preserve">Uhlový papír A4 100 listů - </t>
    </r>
    <r>
      <rPr>
        <b/>
        <sz val="11"/>
        <rFont val="Calibri"/>
        <family val="2"/>
        <charset val="238"/>
      </rPr>
      <t>modrý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</si>
  <si>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průhledmá modrá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</si>
  <si>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průhledná modrá</t>
    </r>
  </si>
  <si>
    <t>Klínový hrot, šíře stopy 1-4,6 mm, ventilační uzávěry, vhodný i na faxový papír.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</si>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</sst>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51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1" fillId="3" borderId="20" xfId="1" applyFont="1" applyFill="1" applyBorder="1" applyAlignment="1" applyProtection="1">
      <alignment horizontal="center" vertical="center" wrapText="1"/>
    </xf>
    <xf numFmtId="0" fontId="21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7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3" fillId="3" borderId="23" xfId="1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21" fillId="3" borderId="23" xfId="1" applyFont="1" applyFill="1" applyBorder="1" applyAlignment="1" applyProtection="1">
      <alignment horizontal="center" vertical="center" wrapText="1"/>
    </xf>
    <xf numFmtId="0" fontId="21" fillId="3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17" fillId="3" borderId="23" xfId="0" applyNumberFormat="1" applyFont="1" applyFill="1" applyBorder="1" applyAlignment="1" applyProtection="1">
      <alignment horizontal="righ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2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center" vertical="center" wrapText="1"/>
    </xf>
    <xf numFmtId="0" fontId="21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7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1"/>
  <sheetViews>
    <sheetView tabSelected="1" zoomScale="80" zoomScaleNormal="80" workbookViewId="0">
      <selection activeCell="I19" sqref="I1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3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4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2.75" customHeight="1" thickTop="1" x14ac:dyDescent="0.25">
      <c r="A7" s="32"/>
      <c r="B7" s="33">
        <v>1</v>
      </c>
      <c r="C7" s="34" t="s">
        <v>144</v>
      </c>
      <c r="D7" s="35">
        <v>4</v>
      </c>
      <c r="E7" s="36" t="s">
        <v>29</v>
      </c>
      <c r="F7" s="37" t="s">
        <v>30</v>
      </c>
      <c r="G7" s="38">
        <f t="shared" ref="G7:G21" si="0">D7*H7</f>
        <v>316</v>
      </c>
      <c r="H7" s="39">
        <v>79</v>
      </c>
      <c r="I7" s="144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134</v>
      </c>
      <c r="N7" s="44"/>
      <c r="O7" s="44"/>
      <c r="P7" s="45" t="s">
        <v>136</v>
      </c>
      <c r="Q7" s="45" t="s">
        <v>137</v>
      </c>
      <c r="R7" s="46" t="s">
        <v>135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145</v>
      </c>
      <c r="D8" s="49">
        <v>50</v>
      </c>
      <c r="E8" s="50" t="s">
        <v>29</v>
      </c>
      <c r="F8" s="51" t="s">
        <v>31</v>
      </c>
      <c r="G8" s="52">
        <f t="shared" si="0"/>
        <v>225</v>
      </c>
      <c r="H8" s="53">
        <v>4.5</v>
      </c>
      <c r="I8" s="145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146</v>
      </c>
      <c r="D9" s="49">
        <v>30</v>
      </c>
      <c r="E9" s="50" t="s">
        <v>29</v>
      </c>
      <c r="F9" s="51" t="s">
        <v>32</v>
      </c>
      <c r="G9" s="52">
        <f t="shared" si="0"/>
        <v>240</v>
      </c>
      <c r="H9" s="53">
        <v>8</v>
      </c>
      <c r="I9" s="145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33</v>
      </c>
      <c r="D10" s="49">
        <v>15</v>
      </c>
      <c r="E10" s="50" t="s">
        <v>34</v>
      </c>
      <c r="F10" s="51" t="s">
        <v>35</v>
      </c>
      <c r="G10" s="52">
        <f t="shared" si="0"/>
        <v>1530</v>
      </c>
      <c r="H10" s="53">
        <v>102</v>
      </c>
      <c r="I10" s="145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36</v>
      </c>
      <c r="D11" s="49">
        <v>10</v>
      </c>
      <c r="E11" s="61" t="s">
        <v>29</v>
      </c>
      <c r="F11" s="62" t="s">
        <v>37</v>
      </c>
      <c r="G11" s="52">
        <f t="shared" si="0"/>
        <v>280</v>
      </c>
      <c r="H11" s="53">
        <v>28</v>
      </c>
      <c r="I11" s="145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38</v>
      </c>
      <c r="D12" s="49">
        <v>10</v>
      </c>
      <c r="E12" s="50" t="s">
        <v>29</v>
      </c>
      <c r="F12" s="51" t="s">
        <v>39</v>
      </c>
      <c r="G12" s="52">
        <f t="shared" si="0"/>
        <v>120</v>
      </c>
      <c r="H12" s="53">
        <v>12</v>
      </c>
      <c r="I12" s="145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40</v>
      </c>
      <c r="D13" s="49">
        <v>10</v>
      </c>
      <c r="E13" s="50" t="s">
        <v>29</v>
      </c>
      <c r="F13" s="51" t="s">
        <v>41</v>
      </c>
      <c r="G13" s="52">
        <f t="shared" si="0"/>
        <v>370</v>
      </c>
      <c r="H13" s="53">
        <v>37</v>
      </c>
      <c r="I13" s="145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33.75" customHeight="1" x14ac:dyDescent="0.25">
      <c r="A14" s="27"/>
      <c r="B14" s="47">
        <v>8</v>
      </c>
      <c r="C14" s="48" t="s">
        <v>42</v>
      </c>
      <c r="D14" s="49">
        <v>12</v>
      </c>
      <c r="E14" s="50" t="s">
        <v>29</v>
      </c>
      <c r="F14" s="51" t="s">
        <v>43</v>
      </c>
      <c r="G14" s="52">
        <f t="shared" si="0"/>
        <v>132</v>
      </c>
      <c r="H14" s="53">
        <v>11</v>
      </c>
      <c r="I14" s="145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147</v>
      </c>
      <c r="D15" s="49">
        <v>5</v>
      </c>
      <c r="E15" s="50" t="s">
        <v>29</v>
      </c>
      <c r="F15" s="51" t="s">
        <v>44</v>
      </c>
      <c r="G15" s="52">
        <f t="shared" si="0"/>
        <v>75</v>
      </c>
      <c r="H15" s="53">
        <v>15</v>
      </c>
      <c r="I15" s="145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148</v>
      </c>
      <c r="D16" s="49">
        <v>5</v>
      </c>
      <c r="E16" s="50" t="s">
        <v>29</v>
      </c>
      <c r="F16" s="51" t="s">
        <v>44</v>
      </c>
      <c r="G16" s="52">
        <f t="shared" si="0"/>
        <v>75</v>
      </c>
      <c r="H16" s="53">
        <v>15</v>
      </c>
      <c r="I16" s="145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45</v>
      </c>
      <c r="D17" s="49">
        <v>4</v>
      </c>
      <c r="E17" s="50" t="s">
        <v>46</v>
      </c>
      <c r="F17" s="51" t="s">
        <v>47</v>
      </c>
      <c r="G17" s="52">
        <f t="shared" si="0"/>
        <v>180</v>
      </c>
      <c r="H17" s="53">
        <v>45</v>
      </c>
      <c r="I17" s="145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36" customHeight="1" x14ac:dyDescent="0.25">
      <c r="A18" s="27"/>
      <c r="B18" s="47">
        <v>12</v>
      </c>
      <c r="C18" s="48" t="s">
        <v>48</v>
      </c>
      <c r="D18" s="49">
        <v>4</v>
      </c>
      <c r="E18" s="50" t="s">
        <v>46</v>
      </c>
      <c r="F18" s="51" t="s">
        <v>49</v>
      </c>
      <c r="G18" s="52">
        <f t="shared" si="0"/>
        <v>240</v>
      </c>
      <c r="H18" s="53">
        <v>60</v>
      </c>
      <c r="I18" s="145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33.75" customHeight="1" x14ac:dyDescent="0.25">
      <c r="A19" s="27"/>
      <c r="B19" s="47">
        <v>13</v>
      </c>
      <c r="C19" s="48" t="s">
        <v>50</v>
      </c>
      <c r="D19" s="49">
        <v>4</v>
      </c>
      <c r="E19" s="50" t="s">
        <v>46</v>
      </c>
      <c r="F19" s="51" t="s">
        <v>51</v>
      </c>
      <c r="G19" s="52">
        <f t="shared" si="0"/>
        <v>220</v>
      </c>
      <c r="H19" s="53">
        <v>55</v>
      </c>
      <c r="I19" s="145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52</v>
      </c>
      <c r="D20" s="49">
        <v>10</v>
      </c>
      <c r="E20" s="50" t="s">
        <v>46</v>
      </c>
      <c r="F20" s="51" t="s">
        <v>53</v>
      </c>
      <c r="G20" s="52">
        <f t="shared" si="0"/>
        <v>540</v>
      </c>
      <c r="H20" s="53">
        <v>54</v>
      </c>
      <c r="I20" s="145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54</v>
      </c>
      <c r="D21" s="49">
        <v>3</v>
      </c>
      <c r="E21" s="50" t="s">
        <v>29</v>
      </c>
      <c r="F21" s="51" t="s">
        <v>55</v>
      </c>
      <c r="G21" s="52">
        <f t="shared" si="0"/>
        <v>135</v>
      </c>
      <c r="H21" s="53">
        <v>45</v>
      </c>
      <c r="I21" s="145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56</v>
      </c>
      <c r="D22" s="49">
        <v>2</v>
      </c>
      <c r="E22" s="50" t="s">
        <v>29</v>
      </c>
      <c r="F22" s="51" t="s">
        <v>57</v>
      </c>
      <c r="G22" s="52">
        <f t="shared" ref="G22:G81" si="3">D22*H22</f>
        <v>200</v>
      </c>
      <c r="H22" s="53">
        <v>100</v>
      </c>
      <c r="I22" s="145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38.25" customHeight="1" x14ac:dyDescent="0.25">
      <c r="A23" s="27"/>
      <c r="B23" s="47">
        <v>17</v>
      </c>
      <c r="C23" s="48" t="s">
        <v>58</v>
      </c>
      <c r="D23" s="49">
        <v>3</v>
      </c>
      <c r="E23" s="50" t="s">
        <v>46</v>
      </c>
      <c r="F23" s="51" t="s">
        <v>59</v>
      </c>
      <c r="G23" s="52">
        <f t="shared" si="3"/>
        <v>390</v>
      </c>
      <c r="H23" s="53">
        <v>130</v>
      </c>
      <c r="I23" s="145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60</v>
      </c>
      <c r="D24" s="49">
        <v>10</v>
      </c>
      <c r="E24" s="50" t="s">
        <v>34</v>
      </c>
      <c r="F24" s="51" t="s">
        <v>61</v>
      </c>
      <c r="G24" s="52">
        <f t="shared" si="3"/>
        <v>90</v>
      </c>
      <c r="H24" s="53">
        <v>9</v>
      </c>
      <c r="I24" s="145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thickBot="1" x14ac:dyDescent="0.3">
      <c r="A25" s="27"/>
      <c r="B25" s="63">
        <v>19</v>
      </c>
      <c r="C25" s="64" t="s">
        <v>62</v>
      </c>
      <c r="D25" s="65">
        <v>1</v>
      </c>
      <c r="E25" s="66" t="s">
        <v>29</v>
      </c>
      <c r="F25" s="67" t="s">
        <v>63</v>
      </c>
      <c r="G25" s="68">
        <f t="shared" si="3"/>
        <v>20</v>
      </c>
      <c r="H25" s="69">
        <v>20</v>
      </c>
      <c r="I25" s="146"/>
      <c r="J25" s="70">
        <f t="shared" si="4"/>
        <v>0</v>
      </c>
      <c r="K25" s="71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5.5" customHeight="1" x14ac:dyDescent="0.25">
      <c r="A26" s="27"/>
      <c r="B26" s="72">
        <v>20</v>
      </c>
      <c r="C26" s="73" t="s">
        <v>149</v>
      </c>
      <c r="D26" s="74">
        <v>15</v>
      </c>
      <c r="E26" s="75" t="s">
        <v>29</v>
      </c>
      <c r="F26" s="76" t="s">
        <v>64</v>
      </c>
      <c r="G26" s="77">
        <f t="shared" si="3"/>
        <v>300</v>
      </c>
      <c r="H26" s="78">
        <v>20</v>
      </c>
      <c r="I26" s="147"/>
      <c r="J26" s="79">
        <f t="shared" si="4"/>
        <v>0</v>
      </c>
      <c r="K26" s="80" t="str">
        <f t="shared" si="5"/>
        <v xml:space="preserve"> </v>
      </c>
      <c r="L26" s="81" t="s">
        <v>27</v>
      </c>
      <c r="M26" s="81" t="s">
        <v>134</v>
      </c>
      <c r="N26" s="82"/>
      <c r="O26" s="82"/>
      <c r="P26" s="81" t="s">
        <v>138</v>
      </c>
      <c r="Q26" s="81" t="s">
        <v>139</v>
      </c>
      <c r="R26" s="83" t="s">
        <v>135</v>
      </c>
      <c r="S26" s="82"/>
      <c r="T26" s="84" t="s">
        <v>12</v>
      </c>
    </row>
    <row r="27" spans="1:20" ht="25.5" customHeight="1" x14ac:dyDescent="0.25">
      <c r="A27" s="27"/>
      <c r="B27" s="47">
        <v>21</v>
      </c>
      <c r="C27" s="48" t="s">
        <v>150</v>
      </c>
      <c r="D27" s="49">
        <v>10</v>
      </c>
      <c r="E27" s="50" t="s">
        <v>29</v>
      </c>
      <c r="F27" s="51" t="s">
        <v>65</v>
      </c>
      <c r="G27" s="52">
        <f t="shared" si="3"/>
        <v>630</v>
      </c>
      <c r="H27" s="53">
        <v>63</v>
      </c>
      <c r="I27" s="145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85"/>
      <c r="M27" s="85"/>
      <c r="N27" s="58"/>
      <c r="O27" s="58"/>
      <c r="P27" s="86"/>
      <c r="Q27" s="86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151</v>
      </c>
      <c r="D28" s="49">
        <v>15</v>
      </c>
      <c r="E28" s="50" t="s">
        <v>29</v>
      </c>
      <c r="F28" s="51" t="s">
        <v>66</v>
      </c>
      <c r="G28" s="52">
        <f t="shared" si="3"/>
        <v>945</v>
      </c>
      <c r="H28" s="53">
        <v>63</v>
      </c>
      <c r="I28" s="145"/>
      <c r="J28" s="54">
        <f t="shared" si="6"/>
        <v>0</v>
      </c>
      <c r="K28" s="55" t="str">
        <f t="shared" si="7"/>
        <v xml:space="preserve"> </v>
      </c>
      <c r="L28" s="85"/>
      <c r="M28" s="85"/>
      <c r="N28" s="58"/>
      <c r="O28" s="58"/>
      <c r="P28" s="86"/>
      <c r="Q28" s="86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152</v>
      </c>
      <c r="D29" s="49">
        <v>5</v>
      </c>
      <c r="E29" s="50" t="s">
        <v>29</v>
      </c>
      <c r="F29" s="51" t="s">
        <v>66</v>
      </c>
      <c r="G29" s="52">
        <f t="shared" si="3"/>
        <v>315</v>
      </c>
      <c r="H29" s="53">
        <v>63</v>
      </c>
      <c r="I29" s="145"/>
      <c r="J29" s="54">
        <f t="shared" si="6"/>
        <v>0</v>
      </c>
      <c r="K29" s="55" t="str">
        <f t="shared" si="7"/>
        <v xml:space="preserve"> </v>
      </c>
      <c r="L29" s="85"/>
      <c r="M29" s="85"/>
      <c r="N29" s="58"/>
      <c r="O29" s="58"/>
      <c r="P29" s="86"/>
      <c r="Q29" s="86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153</v>
      </c>
      <c r="D30" s="49">
        <v>5</v>
      </c>
      <c r="E30" s="50" t="s">
        <v>29</v>
      </c>
      <c r="F30" s="51" t="s">
        <v>66</v>
      </c>
      <c r="G30" s="52">
        <f t="shared" si="3"/>
        <v>315</v>
      </c>
      <c r="H30" s="53">
        <v>63</v>
      </c>
      <c r="I30" s="145"/>
      <c r="J30" s="54">
        <f t="shared" si="6"/>
        <v>0</v>
      </c>
      <c r="K30" s="55" t="str">
        <f t="shared" si="7"/>
        <v xml:space="preserve"> </v>
      </c>
      <c r="L30" s="85"/>
      <c r="M30" s="85"/>
      <c r="N30" s="58"/>
      <c r="O30" s="58"/>
      <c r="P30" s="86"/>
      <c r="Q30" s="86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67</v>
      </c>
      <c r="D31" s="49">
        <v>1</v>
      </c>
      <c r="E31" s="50" t="s">
        <v>34</v>
      </c>
      <c r="F31" s="51" t="s">
        <v>68</v>
      </c>
      <c r="G31" s="52">
        <f t="shared" si="3"/>
        <v>68</v>
      </c>
      <c r="H31" s="53">
        <v>68</v>
      </c>
      <c r="I31" s="145"/>
      <c r="J31" s="54">
        <f t="shared" si="6"/>
        <v>0</v>
      </c>
      <c r="K31" s="55" t="str">
        <f t="shared" si="7"/>
        <v xml:space="preserve"> </v>
      </c>
      <c r="L31" s="85"/>
      <c r="M31" s="85"/>
      <c r="N31" s="58"/>
      <c r="O31" s="58"/>
      <c r="P31" s="86"/>
      <c r="Q31" s="86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69</v>
      </c>
      <c r="D32" s="49">
        <v>10</v>
      </c>
      <c r="E32" s="50" t="s">
        <v>34</v>
      </c>
      <c r="F32" s="51" t="s">
        <v>35</v>
      </c>
      <c r="G32" s="52">
        <f t="shared" si="3"/>
        <v>850</v>
      </c>
      <c r="H32" s="53">
        <v>85</v>
      </c>
      <c r="I32" s="145"/>
      <c r="J32" s="54">
        <f t="shared" si="6"/>
        <v>0</v>
      </c>
      <c r="K32" s="55" t="str">
        <f t="shared" si="7"/>
        <v xml:space="preserve"> </v>
      </c>
      <c r="L32" s="85"/>
      <c r="M32" s="85"/>
      <c r="N32" s="58"/>
      <c r="O32" s="58"/>
      <c r="P32" s="86"/>
      <c r="Q32" s="86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70</v>
      </c>
      <c r="D33" s="49">
        <v>2</v>
      </c>
      <c r="E33" s="50" t="s">
        <v>34</v>
      </c>
      <c r="F33" s="51" t="s">
        <v>71</v>
      </c>
      <c r="G33" s="52">
        <f t="shared" si="3"/>
        <v>90</v>
      </c>
      <c r="H33" s="53">
        <v>45</v>
      </c>
      <c r="I33" s="145"/>
      <c r="J33" s="54">
        <f t="shared" si="6"/>
        <v>0</v>
      </c>
      <c r="K33" s="55" t="str">
        <f t="shared" si="7"/>
        <v xml:space="preserve"> </v>
      </c>
      <c r="L33" s="85"/>
      <c r="M33" s="85"/>
      <c r="N33" s="58"/>
      <c r="O33" s="58"/>
      <c r="P33" s="86"/>
      <c r="Q33" s="86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154</v>
      </c>
      <c r="D34" s="49">
        <v>10</v>
      </c>
      <c r="E34" s="50" t="s">
        <v>34</v>
      </c>
      <c r="F34" s="51" t="s">
        <v>72</v>
      </c>
      <c r="G34" s="52">
        <f t="shared" si="3"/>
        <v>400</v>
      </c>
      <c r="H34" s="53">
        <v>40</v>
      </c>
      <c r="I34" s="145"/>
      <c r="J34" s="54">
        <f t="shared" si="6"/>
        <v>0</v>
      </c>
      <c r="K34" s="55" t="str">
        <f t="shared" si="7"/>
        <v xml:space="preserve"> </v>
      </c>
      <c r="L34" s="85"/>
      <c r="M34" s="85"/>
      <c r="N34" s="58"/>
      <c r="O34" s="58"/>
      <c r="P34" s="86"/>
      <c r="Q34" s="86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38</v>
      </c>
      <c r="D35" s="49">
        <v>10</v>
      </c>
      <c r="E35" s="50" t="s">
        <v>29</v>
      </c>
      <c r="F35" s="51" t="s">
        <v>39</v>
      </c>
      <c r="G35" s="52">
        <f t="shared" si="3"/>
        <v>120</v>
      </c>
      <c r="H35" s="53">
        <v>12</v>
      </c>
      <c r="I35" s="145"/>
      <c r="J35" s="54">
        <f t="shared" si="6"/>
        <v>0</v>
      </c>
      <c r="K35" s="55" t="str">
        <f t="shared" si="7"/>
        <v xml:space="preserve"> </v>
      </c>
      <c r="L35" s="85"/>
      <c r="M35" s="85"/>
      <c r="N35" s="58"/>
      <c r="O35" s="58"/>
      <c r="P35" s="86"/>
      <c r="Q35" s="86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73</v>
      </c>
      <c r="D36" s="49">
        <v>5</v>
      </c>
      <c r="E36" s="50" t="s">
        <v>29</v>
      </c>
      <c r="F36" s="51" t="s">
        <v>41</v>
      </c>
      <c r="G36" s="52">
        <f t="shared" si="3"/>
        <v>185</v>
      </c>
      <c r="H36" s="53">
        <v>37</v>
      </c>
      <c r="I36" s="145"/>
      <c r="J36" s="54">
        <f t="shared" si="6"/>
        <v>0</v>
      </c>
      <c r="K36" s="55" t="str">
        <f t="shared" si="7"/>
        <v xml:space="preserve"> </v>
      </c>
      <c r="L36" s="85"/>
      <c r="M36" s="85"/>
      <c r="N36" s="58"/>
      <c r="O36" s="58"/>
      <c r="P36" s="86"/>
      <c r="Q36" s="86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74</v>
      </c>
      <c r="D37" s="49">
        <v>5</v>
      </c>
      <c r="E37" s="50" t="s">
        <v>29</v>
      </c>
      <c r="F37" s="51" t="s">
        <v>75</v>
      </c>
      <c r="G37" s="52">
        <f t="shared" si="3"/>
        <v>675</v>
      </c>
      <c r="H37" s="53">
        <v>135</v>
      </c>
      <c r="I37" s="145"/>
      <c r="J37" s="54">
        <f t="shared" si="6"/>
        <v>0</v>
      </c>
      <c r="K37" s="55" t="str">
        <f t="shared" si="7"/>
        <v xml:space="preserve"> </v>
      </c>
      <c r="L37" s="85"/>
      <c r="M37" s="85"/>
      <c r="N37" s="58"/>
      <c r="O37" s="58"/>
      <c r="P37" s="86"/>
      <c r="Q37" s="86"/>
      <c r="R37" s="60"/>
      <c r="S37" s="58"/>
      <c r="T37" s="57"/>
    </row>
    <row r="38" spans="1:20" ht="94.5" customHeight="1" x14ac:dyDescent="0.25">
      <c r="A38" s="27"/>
      <c r="B38" s="47">
        <v>32</v>
      </c>
      <c r="C38" s="48" t="s">
        <v>76</v>
      </c>
      <c r="D38" s="49">
        <v>40</v>
      </c>
      <c r="E38" s="50" t="s">
        <v>34</v>
      </c>
      <c r="F38" s="51" t="s">
        <v>155</v>
      </c>
      <c r="G38" s="52">
        <f t="shared" si="3"/>
        <v>5200</v>
      </c>
      <c r="H38" s="53">
        <v>130</v>
      </c>
      <c r="I38" s="145"/>
      <c r="J38" s="54">
        <f t="shared" si="6"/>
        <v>0</v>
      </c>
      <c r="K38" s="55" t="str">
        <f t="shared" si="7"/>
        <v xml:space="preserve"> </v>
      </c>
      <c r="L38" s="85"/>
      <c r="M38" s="85"/>
      <c r="N38" s="58"/>
      <c r="O38" s="58"/>
      <c r="P38" s="86"/>
      <c r="Q38" s="86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77</v>
      </c>
      <c r="D39" s="49">
        <v>1</v>
      </c>
      <c r="E39" s="50" t="s">
        <v>34</v>
      </c>
      <c r="F39" s="51" t="s">
        <v>78</v>
      </c>
      <c r="G39" s="52">
        <f t="shared" si="3"/>
        <v>520</v>
      </c>
      <c r="H39" s="53">
        <v>520</v>
      </c>
      <c r="I39" s="145"/>
      <c r="J39" s="54">
        <f t="shared" si="6"/>
        <v>0</v>
      </c>
      <c r="K39" s="55" t="str">
        <f t="shared" si="7"/>
        <v xml:space="preserve"> </v>
      </c>
      <c r="L39" s="85"/>
      <c r="M39" s="85"/>
      <c r="N39" s="58"/>
      <c r="O39" s="58"/>
      <c r="P39" s="86"/>
      <c r="Q39" s="86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79</v>
      </c>
      <c r="D40" s="49">
        <v>10</v>
      </c>
      <c r="E40" s="50" t="s">
        <v>29</v>
      </c>
      <c r="F40" s="51" t="s">
        <v>80</v>
      </c>
      <c r="G40" s="52">
        <f t="shared" si="3"/>
        <v>250</v>
      </c>
      <c r="H40" s="53">
        <v>25</v>
      </c>
      <c r="I40" s="145"/>
      <c r="J40" s="54">
        <f t="shared" si="6"/>
        <v>0</v>
      </c>
      <c r="K40" s="55" t="str">
        <f t="shared" si="7"/>
        <v xml:space="preserve"> </v>
      </c>
      <c r="L40" s="85"/>
      <c r="M40" s="85"/>
      <c r="N40" s="58"/>
      <c r="O40" s="58"/>
      <c r="P40" s="86"/>
      <c r="Q40" s="86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81</v>
      </c>
      <c r="D41" s="49">
        <v>10</v>
      </c>
      <c r="E41" s="50" t="s">
        <v>29</v>
      </c>
      <c r="F41" s="51" t="s">
        <v>80</v>
      </c>
      <c r="G41" s="52">
        <f t="shared" si="3"/>
        <v>300</v>
      </c>
      <c r="H41" s="53">
        <v>30</v>
      </c>
      <c r="I41" s="145"/>
      <c r="J41" s="54">
        <f t="shared" si="6"/>
        <v>0</v>
      </c>
      <c r="K41" s="55" t="str">
        <f t="shared" si="7"/>
        <v xml:space="preserve"> </v>
      </c>
      <c r="L41" s="85"/>
      <c r="M41" s="85"/>
      <c r="N41" s="58"/>
      <c r="O41" s="58"/>
      <c r="P41" s="86"/>
      <c r="Q41" s="86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82</v>
      </c>
      <c r="D42" s="49">
        <v>50</v>
      </c>
      <c r="E42" s="50" t="s">
        <v>29</v>
      </c>
      <c r="F42" s="51" t="s">
        <v>83</v>
      </c>
      <c r="G42" s="52">
        <f t="shared" si="3"/>
        <v>1750</v>
      </c>
      <c r="H42" s="53">
        <v>35</v>
      </c>
      <c r="I42" s="145"/>
      <c r="J42" s="54">
        <f t="shared" si="6"/>
        <v>0</v>
      </c>
      <c r="K42" s="55" t="str">
        <f t="shared" si="7"/>
        <v xml:space="preserve"> </v>
      </c>
      <c r="L42" s="85"/>
      <c r="M42" s="85"/>
      <c r="N42" s="58"/>
      <c r="O42" s="58"/>
      <c r="P42" s="86"/>
      <c r="Q42" s="86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156</v>
      </c>
      <c r="D43" s="49">
        <v>10</v>
      </c>
      <c r="E43" s="50" t="s">
        <v>29</v>
      </c>
      <c r="F43" s="51" t="s">
        <v>84</v>
      </c>
      <c r="G43" s="52">
        <f t="shared" si="3"/>
        <v>790</v>
      </c>
      <c r="H43" s="53">
        <v>79</v>
      </c>
      <c r="I43" s="145"/>
      <c r="J43" s="54">
        <f t="shared" si="6"/>
        <v>0</v>
      </c>
      <c r="K43" s="55" t="str">
        <f t="shared" si="7"/>
        <v xml:space="preserve"> </v>
      </c>
      <c r="L43" s="85"/>
      <c r="M43" s="85"/>
      <c r="N43" s="58"/>
      <c r="O43" s="58"/>
      <c r="P43" s="86"/>
      <c r="Q43" s="86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85</v>
      </c>
      <c r="D44" s="49">
        <v>30</v>
      </c>
      <c r="E44" s="50" t="s">
        <v>29</v>
      </c>
      <c r="F44" s="51" t="s">
        <v>86</v>
      </c>
      <c r="G44" s="52">
        <f t="shared" si="3"/>
        <v>90</v>
      </c>
      <c r="H44" s="53">
        <v>3</v>
      </c>
      <c r="I44" s="145"/>
      <c r="J44" s="54">
        <f t="shared" si="6"/>
        <v>0</v>
      </c>
      <c r="K44" s="55" t="str">
        <f t="shared" si="7"/>
        <v xml:space="preserve"> </v>
      </c>
      <c r="L44" s="85"/>
      <c r="M44" s="85"/>
      <c r="N44" s="58"/>
      <c r="O44" s="58"/>
      <c r="P44" s="86"/>
      <c r="Q44" s="86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87</v>
      </c>
      <c r="D45" s="49">
        <v>5</v>
      </c>
      <c r="E45" s="50" t="s">
        <v>34</v>
      </c>
      <c r="F45" s="51" t="s">
        <v>88</v>
      </c>
      <c r="G45" s="52">
        <f t="shared" si="3"/>
        <v>25</v>
      </c>
      <c r="H45" s="53">
        <v>5</v>
      </c>
      <c r="I45" s="145"/>
      <c r="J45" s="54">
        <f t="shared" si="6"/>
        <v>0</v>
      </c>
      <c r="K45" s="55" t="str">
        <f t="shared" si="7"/>
        <v xml:space="preserve"> </v>
      </c>
      <c r="L45" s="85"/>
      <c r="M45" s="85"/>
      <c r="N45" s="58"/>
      <c r="O45" s="58"/>
      <c r="P45" s="86"/>
      <c r="Q45" s="86"/>
      <c r="R45" s="60"/>
      <c r="S45" s="58"/>
      <c r="T45" s="57"/>
    </row>
    <row r="46" spans="1:20" ht="44.25" customHeight="1" x14ac:dyDescent="0.25">
      <c r="A46" s="27"/>
      <c r="B46" s="47">
        <v>40</v>
      </c>
      <c r="C46" s="48" t="s">
        <v>42</v>
      </c>
      <c r="D46" s="49">
        <v>48</v>
      </c>
      <c r="E46" s="50" t="s">
        <v>29</v>
      </c>
      <c r="F46" s="51" t="s">
        <v>43</v>
      </c>
      <c r="G46" s="52">
        <f t="shared" si="3"/>
        <v>528</v>
      </c>
      <c r="H46" s="53">
        <v>11</v>
      </c>
      <c r="I46" s="145"/>
      <c r="J46" s="54">
        <f t="shared" si="6"/>
        <v>0</v>
      </c>
      <c r="K46" s="55" t="str">
        <f t="shared" si="7"/>
        <v xml:space="preserve"> </v>
      </c>
      <c r="L46" s="85"/>
      <c r="M46" s="85"/>
      <c r="N46" s="58"/>
      <c r="O46" s="58"/>
      <c r="P46" s="86"/>
      <c r="Q46" s="86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148</v>
      </c>
      <c r="D47" s="49">
        <v>12</v>
      </c>
      <c r="E47" s="50" t="s">
        <v>29</v>
      </c>
      <c r="F47" s="51" t="s">
        <v>44</v>
      </c>
      <c r="G47" s="52">
        <f t="shared" si="3"/>
        <v>180</v>
      </c>
      <c r="H47" s="53">
        <v>15</v>
      </c>
      <c r="I47" s="145"/>
      <c r="J47" s="54">
        <f t="shared" si="6"/>
        <v>0</v>
      </c>
      <c r="K47" s="55" t="str">
        <f t="shared" si="7"/>
        <v xml:space="preserve"> </v>
      </c>
      <c r="L47" s="85"/>
      <c r="M47" s="85"/>
      <c r="N47" s="58"/>
      <c r="O47" s="58"/>
      <c r="P47" s="86"/>
      <c r="Q47" s="86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157</v>
      </c>
      <c r="D48" s="49">
        <v>5</v>
      </c>
      <c r="E48" s="50" t="s">
        <v>89</v>
      </c>
      <c r="F48" s="51" t="s">
        <v>90</v>
      </c>
      <c r="G48" s="52">
        <f t="shared" si="3"/>
        <v>55</v>
      </c>
      <c r="H48" s="53">
        <v>11</v>
      </c>
      <c r="I48" s="145"/>
      <c r="J48" s="54">
        <f t="shared" si="6"/>
        <v>0</v>
      </c>
      <c r="K48" s="55" t="str">
        <f t="shared" si="7"/>
        <v xml:space="preserve"> </v>
      </c>
      <c r="L48" s="85"/>
      <c r="M48" s="85"/>
      <c r="N48" s="58"/>
      <c r="O48" s="58"/>
      <c r="P48" s="86"/>
      <c r="Q48" s="86"/>
      <c r="R48" s="60"/>
      <c r="S48" s="58"/>
      <c r="T48" s="57"/>
    </row>
    <row r="49" spans="1:20" ht="36" customHeight="1" x14ac:dyDescent="0.25">
      <c r="A49" s="27"/>
      <c r="B49" s="47">
        <v>43</v>
      </c>
      <c r="C49" s="48" t="s">
        <v>91</v>
      </c>
      <c r="D49" s="49">
        <v>2</v>
      </c>
      <c r="E49" s="50" t="s">
        <v>46</v>
      </c>
      <c r="F49" s="51" t="s">
        <v>92</v>
      </c>
      <c r="G49" s="52">
        <f t="shared" si="3"/>
        <v>120</v>
      </c>
      <c r="H49" s="53">
        <v>60</v>
      </c>
      <c r="I49" s="145"/>
      <c r="J49" s="54">
        <f t="shared" si="6"/>
        <v>0</v>
      </c>
      <c r="K49" s="55" t="str">
        <f t="shared" si="7"/>
        <v xml:space="preserve"> </v>
      </c>
      <c r="L49" s="85"/>
      <c r="M49" s="85"/>
      <c r="N49" s="58"/>
      <c r="O49" s="58"/>
      <c r="P49" s="86"/>
      <c r="Q49" s="86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93</v>
      </c>
      <c r="D50" s="49">
        <v>3</v>
      </c>
      <c r="E50" s="50" t="s">
        <v>46</v>
      </c>
      <c r="F50" s="51" t="s">
        <v>94</v>
      </c>
      <c r="G50" s="52">
        <f t="shared" si="3"/>
        <v>168</v>
      </c>
      <c r="H50" s="53">
        <v>56</v>
      </c>
      <c r="I50" s="145"/>
      <c r="J50" s="54">
        <f t="shared" si="6"/>
        <v>0</v>
      </c>
      <c r="K50" s="55" t="str">
        <f t="shared" si="7"/>
        <v xml:space="preserve"> </v>
      </c>
      <c r="L50" s="85"/>
      <c r="M50" s="85"/>
      <c r="N50" s="58"/>
      <c r="O50" s="58"/>
      <c r="P50" s="86"/>
      <c r="Q50" s="86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52</v>
      </c>
      <c r="D51" s="49">
        <v>5</v>
      </c>
      <c r="E51" s="50" t="s">
        <v>46</v>
      </c>
      <c r="F51" s="51" t="s">
        <v>53</v>
      </c>
      <c r="G51" s="52">
        <f t="shared" si="3"/>
        <v>270</v>
      </c>
      <c r="H51" s="53">
        <v>54</v>
      </c>
      <c r="I51" s="145"/>
      <c r="J51" s="54">
        <f t="shared" si="6"/>
        <v>0</v>
      </c>
      <c r="K51" s="55" t="str">
        <f t="shared" si="7"/>
        <v xml:space="preserve"> </v>
      </c>
      <c r="L51" s="85"/>
      <c r="M51" s="85"/>
      <c r="N51" s="58"/>
      <c r="O51" s="58"/>
      <c r="P51" s="86"/>
      <c r="Q51" s="86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95</v>
      </c>
      <c r="D52" s="49">
        <v>2</v>
      </c>
      <c r="E52" s="50" t="s">
        <v>34</v>
      </c>
      <c r="F52" s="51" t="s">
        <v>96</v>
      </c>
      <c r="G52" s="52">
        <f t="shared" si="3"/>
        <v>520</v>
      </c>
      <c r="H52" s="53">
        <v>260</v>
      </c>
      <c r="I52" s="145"/>
      <c r="J52" s="54">
        <f t="shared" si="6"/>
        <v>0</v>
      </c>
      <c r="K52" s="55" t="str">
        <f t="shared" si="7"/>
        <v xml:space="preserve"> </v>
      </c>
      <c r="L52" s="85"/>
      <c r="M52" s="85"/>
      <c r="N52" s="58"/>
      <c r="O52" s="58"/>
      <c r="P52" s="86"/>
      <c r="Q52" s="86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97</v>
      </c>
      <c r="D53" s="49">
        <v>3</v>
      </c>
      <c r="E53" s="50" t="s">
        <v>34</v>
      </c>
      <c r="F53" s="51" t="s">
        <v>98</v>
      </c>
      <c r="G53" s="52">
        <f t="shared" si="3"/>
        <v>135</v>
      </c>
      <c r="H53" s="53">
        <v>45</v>
      </c>
      <c r="I53" s="145"/>
      <c r="J53" s="54">
        <f t="shared" si="6"/>
        <v>0</v>
      </c>
      <c r="K53" s="55" t="str">
        <f t="shared" si="7"/>
        <v xml:space="preserve"> </v>
      </c>
      <c r="L53" s="85"/>
      <c r="M53" s="85"/>
      <c r="N53" s="58"/>
      <c r="O53" s="58"/>
      <c r="P53" s="86"/>
      <c r="Q53" s="86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99</v>
      </c>
      <c r="D54" s="49">
        <v>10</v>
      </c>
      <c r="E54" s="50" t="s">
        <v>34</v>
      </c>
      <c r="F54" s="51" t="s">
        <v>100</v>
      </c>
      <c r="G54" s="52">
        <f t="shared" si="3"/>
        <v>150</v>
      </c>
      <c r="H54" s="53">
        <v>15</v>
      </c>
      <c r="I54" s="145"/>
      <c r="J54" s="54">
        <f t="shared" si="6"/>
        <v>0</v>
      </c>
      <c r="K54" s="55" t="str">
        <f t="shared" si="7"/>
        <v xml:space="preserve"> </v>
      </c>
      <c r="L54" s="85"/>
      <c r="M54" s="85"/>
      <c r="N54" s="58"/>
      <c r="O54" s="58"/>
      <c r="P54" s="86"/>
      <c r="Q54" s="86"/>
      <c r="R54" s="60"/>
      <c r="S54" s="58"/>
      <c r="T54" s="57"/>
    </row>
    <row r="55" spans="1:20" ht="33" customHeight="1" x14ac:dyDescent="0.25">
      <c r="A55" s="27"/>
      <c r="B55" s="47">
        <v>49</v>
      </c>
      <c r="C55" s="48" t="s">
        <v>101</v>
      </c>
      <c r="D55" s="49">
        <v>5</v>
      </c>
      <c r="E55" s="50" t="s">
        <v>29</v>
      </c>
      <c r="F55" s="51" t="s">
        <v>102</v>
      </c>
      <c r="G55" s="52">
        <f t="shared" si="3"/>
        <v>225</v>
      </c>
      <c r="H55" s="53">
        <v>45</v>
      </c>
      <c r="I55" s="145"/>
      <c r="J55" s="54">
        <f t="shared" si="6"/>
        <v>0</v>
      </c>
      <c r="K55" s="55" t="str">
        <f t="shared" si="7"/>
        <v xml:space="preserve"> </v>
      </c>
      <c r="L55" s="85"/>
      <c r="M55" s="85"/>
      <c r="N55" s="58"/>
      <c r="O55" s="58"/>
      <c r="P55" s="86"/>
      <c r="Q55" s="86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103</v>
      </c>
      <c r="D56" s="49">
        <v>10</v>
      </c>
      <c r="E56" s="50" t="s">
        <v>34</v>
      </c>
      <c r="F56" s="51" t="s">
        <v>104</v>
      </c>
      <c r="G56" s="52">
        <f t="shared" si="3"/>
        <v>2100</v>
      </c>
      <c r="H56" s="53">
        <v>210</v>
      </c>
      <c r="I56" s="145"/>
      <c r="J56" s="54">
        <f t="shared" si="6"/>
        <v>0</v>
      </c>
      <c r="K56" s="55" t="str">
        <f t="shared" si="7"/>
        <v xml:space="preserve"> </v>
      </c>
      <c r="L56" s="85"/>
      <c r="M56" s="85"/>
      <c r="N56" s="58"/>
      <c r="O56" s="58"/>
      <c r="P56" s="86"/>
      <c r="Q56" s="86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105</v>
      </c>
      <c r="D57" s="49">
        <v>40</v>
      </c>
      <c r="E57" s="50" t="s">
        <v>34</v>
      </c>
      <c r="F57" s="51" t="s">
        <v>100</v>
      </c>
      <c r="G57" s="52">
        <f t="shared" si="3"/>
        <v>520</v>
      </c>
      <c r="H57" s="53">
        <v>13</v>
      </c>
      <c r="I57" s="145"/>
      <c r="J57" s="54">
        <f t="shared" si="6"/>
        <v>0</v>
      </c>
      <c r="K57" s="55" t="str">
        <f t="shared" si="7"/>
        <v xml:space="preserve"> </v>
      </c>
      <c r="L57" s="85"/>
      <c r="M57" s="85"/>
      <c r="N57" s="58"/>
      <c r="O57" s="58"/>
      <c r="P57" s="86"/>
      <c r="Q57" s="86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106</v>
      </c>
      <c r="D58" s="49">
        <v>1</v>
      </c>
      <c r="E58" s="50" t="s">
        <v>34</v>
      </c>
      <c r="F58" s="51" t="s">
        <v>107</v>
      </c>
      <c r="G58" s="52">
        <f t="shared" si="3"/>
        <v>50</v>
      </c>
      <c r="H58" s="53">
        <v>50</v>
      </c>
      <c r="I58" s="145"/>
      <c r="J58" s="54">
        <f t="shared" si="6"/>
        <v>0</v>
      </c>
      <c r="K58" s="55" t="str">
        <f t="shared" si="7"/>
        <v xml:space="preserve"> </v>
      </c>
      <c r="L58" s="85"/>
      <c r="M58" s="85"/>
      <c r="N58" s="58"/>
      <c r="O58" s="58"/>
      <c r="P58" s="86"/>
      <c r="Q58" s="86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108</v>
      </c>
      <c r="D59" s="49">
        <v>6</v>
      </c>
      <c r="E59" s="50" t="s">
        <v>46</v>
      </c>
      <c r="F59" s="51" t="s">
        <v>109</v>
      </c>
      <c r="G59" s="52">
        <f t="shared" si="3"/>
        <v>750</v>
      </c>
      <c r="H59" s="53">
        <v>125</v>
      </c>
      <c r="I59" s="145"/>
      <c r="J59" s="54">
        <f t="shared" si="6"/>
        <v>0</v>
      </c>
      <c r="K59" s="55" t="str">
        <f t="shared" si="7"/>
        <v xml:space="preserve"> </v>
      </c>
      <c r="L59" s="85"/>
      <c r="M59" s="85"/>
      <c r="N59" s="58"/>
      <c r="O59" s="58"/>
      <c r="P59" s="86"/>
      <c r="Q59" s="86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158</v>
      </c>
      <c r="D60" s="49">
        <v>1</v>
      </c>
      <c r="E60" s="50" t="s">
        <v>34</v>
      </c>
      <c r="F60" s="51" t="s">
        <v>110</v>
      </c>
      <c r="G60" s="52">
        <f t="shared" si="3"/>
        <v>110</v>
      </c>
      <c r="H60" s="53">
        <v>110</v>
      </c>
      <c r="I60" s="145"/>
      <c r="J60" s="54">
        <f t="shared" si="6"/>
        <v>0</v>
      </c>
      <c r="K60" s="55" t="str">
        <f t="shared" si="7"/>
        <v xml:space="preserve"> </v>
      </c>
      <c r="L60" s="85"/>
      <c r="M60" s="85"/>
      <c r="N60" s="58"/>
      <c r="O60" s="58"/>
      <c r="P60" s="86"/>
      <c r="Q60" s="86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159</v>
      </c>
      <c r="D61" s="49">
        <v>1</v>
      </c>
      <c r="E61" s="50" t="s">
        <v>34</v>
      </c>
      <c r="F61" s="51" t="s">
        <v>111</v>
      </c>
      <c r="G61" s="52">
        <f t="shared" si="3"/>
        <v>110</v>
      </c>
      <c r="H61" s="53">
        <v>110</v>
      </c>
      <c r="I61" s="145"/>
      <c r="J61" s="54">
        <f t="shared" si="6"/>
        <v>0</v>
      </c>
      <c r="K61" s="55" t="str">
        <f t="shared" si="7"/>
        <v xml:space="preserve"> </v>
      </c>
      <c r="L61" s="85"/>
      <c r="M61" s="85"/>
      <c r="N61" s="58"/>
      <c r="O61" s="58"/>
      <c r="P61" s="86"/>
      <c r="Q61" s="86"/>
      <c r="R61" s="60"/>
      <c r="S61" s="58"/>
      <c r="T61" s="57"/>
    </row>
    <row r="62" spans="1:20" ht="39.75" customHeight="1" thickBot="1" x14ac:dyDescent="0.3">
      <c r="A62" s="27"/>
      <c r="B62" s="87">
        <v>56</v>
      </c>
      <c r="C62" s="88" t="s">
        <v>112</v>
      </c>
      <c r="D62" s="89">
        <v>20</v>
      </c>
      <c r="E62" s="90" t="s">
        <v>29</v>
      </c>
      <c r="F62" s="91" t="s">
        <v>113</v>
      </c>
      <c r="G62" s="92">
        <f t="shared" si="3"/>
        <v>1800</v>
      </c>
      <c r="H62" s="93">
        <v>90</v>
      </c>
      <c r="I62" s="148"/>
      <c r="J62" s="94">
        <f t="shared" si="6"/>
        <v>0</v>
      </c>
      <c r="K62" s="95" t="str">
        <f t="shared" si="7"/>
        <v xml:space="preserve"> </v>
      </c>
      <c r="L62" s="96"/>
      <c r="M62" s="96"/>
      <c r="N62" s="97"/>
      <c r="O62" s="97"/>
      <c r="P62" s="98"/>
      <c r="Q62" s="98"/>
      <c r="R62" s="99"/>
      <c r="S62" s="97"/>
      <c r="T62" s="100"/>
    </row>
    <row r="63" spans="1:20" ht="94.5" customHeight="1" thickBot="1" x14ac:dyDescent="0.3">
      <c r="A63" s="27"/>
      <c r="B63" s="101">
        <v>57</v>
      </c>
      <c r="C63" s="102" t="s">
        <v>114</v>
      </c>
      <c r="D63" s="103">
        <v>100</v>
      </c>
      <c r="E63" s="104" t="s">
        <v>34</v>
      </c>
      <c r="F63" s="105" t="s">
        <v>163</v>
      </c>
      <c r="G63" s="106">
        <f t="shared" si="3"/>
        <v>12500</v>
      </c>
      <c r="H63" s="107">
        <v>125</v>
      </c>
      <c r="I63" s="149"/>
      <c r="J63" s="108">
        <f t="shared" si="6"/>
        <v>0</v>
      </c>
      <c r="K63" s="109" t="str">
        <f t="shared" si="7"/>
        <v xml:space="preserve"> </v>
      </c>
      <c r="L63" s="110" t="s">
        <v>27</v>
      </c>
      <c r="M63" s="110" t="s">
        <v>134</v>
      </c>
      <c r="N63" s="111"/>
      <c r="O63" s="111"/>
      <c r="P63" s="110" t="s">
        <v>140</v>
      </c>
      <c r="Q63" s="110" t="s">
        <v>141</v>
      </c>
      <c r="R63" s="112" t="s">
        <v>135</v>
      </c>
      <c r="S63" s="111"/>
      <c r="T63" s="113" t="s">
        <v>12</v>
      </c>
    </row>
    <row r="64" spans="1:20" ht="25.5" customHeight="1" x14ac:dyDescent="0.25">
      <c r="A64" s="27"/>
      <c r="B64" s="72">
        <v>58</v>
      </c>
      <c r="C64" s="73" t="s">
        <v>160</v>
      </c>
      <c r="D64" s="74">
        <v>2</v>
      </c>
      <c r="E64" s="75" t="s">
        <v>29</v>
      </c>
      <c r="F64" s="76" t="s">
        <v>64</v>
      </c>
      <c r="G64" s="77">
        <f t="shared" si="3"/>
        <v>32</v>
      </c>
      <c r="H64" s="78">
        <v>16</v>
      </c>
      <c r="I64" s="147"/>
      <c r="J64" s="79">
        <f t="shared" si="6"/>
        <v>0</v>
      </c>
      <c r="K64" s="80" t="str">
        <f t="shared" si="7"/>
        <v xml:space="preserve"> </v>
      </c>
      <c r="L64" s="81" t="s">
        <v>27</v>
      </c>
      <c r="M64" s="81" t="s">
        <v>134</v>
      </c>
      <c r="N64" s="82"/>
      <c r="O64" s="82"/>
      <c r="P64" s="81" t="s">
        <v>142</v>
      </c>
      <c r="Q64" s="81" t="s">
        <v>143</v>
      </c>
      <c r="R64" s="83" t="s">
        <v>135</v>
      </c>
      <c r="S64" s="82"/>
      <c r="T64" s="84" t="s">
        <v>12</v>
      </c>
    </row>
    <row r="65" spans="1:20" ht="25.5" customHeight="1" x14ac:dyDescent="0.25">
      <c r="A65" s="27"/>
      <c r="B65" s="47">
        <v>59</v>
      </c>
      <c r="C65" s="48" t="s">
        <v>161</v>
      </c>
      <c r="D65" s="49">
        <v>2</v>
      </c>
      <c r="E65" s="50" t="s">
        <v>29</v>
      </c>
      <c r="F65" s="51" t="s">
        <v>64</v>
      </c>
      <c r="G65" s="52">
        <f t="shared" si="3"/>
        <v>40</v>
      </c>
      <c r="H65" s="53">
        <v>20</v>
      </c>
      <c r="I65" s="145"/>
      <c r="J65" s="54">
        <f t="shared" si="6"/>
        <v>0</v>
      </c>
      <c r="K65" s="55" t="str">
        <f t="shared" si="7"/>
        <v xml:space="preserve"> </v>
      </c>
      <c r="L65" s="85"/>
      <c r="M65" s="85"/>
      <c r="N65" s="58"/>
      <c r="O65" s="58"/>
      <c r="P65" s="114"/>
      <c r="Q65" s="114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33</v>
      </c>
      <c r="D66" s="49">
        <v>2</v>
      </c>
      <c r="E66" s="50" t="s">
        <v>34</v>
      </c>
      <c r="F66" s="51" t="s">
        <v>35</v>
      </c>
      <c r="G66" s="52">
        <f t="shared" si="3"/>
        <v>204</v>
      </c>
      <c r="H66" s="53">
        <v>102</v>
      </c>
      <c r="I66" s="145"/>
      <c r="J66" s="54">
        <f t="shared" si="6"/>
        <v>0</v>
      </c>
      <c r="K66" s="55" t="str">
        <f t="shared" si="7"/>
        <v xml:space="preserve"> </v>
      </c>
      <c r="L66" s="85"/>
      <c r="M66" s="85"/>
      <c r="N66" s="58"/>
      <c r="O66" s="58"/>
      <c r="P66" s="114"/>
      <c r="Q66" s="114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36</v>
      </c>
      <c r="D67" s="49">
        <v>4</v>
      </c>
      <c r="E67" s="50" t="s">
        <v>29</v>
      </c>
      <c r="F67" s="51" t="s">
        <v>37</v>
      </c>
      <c r="G67" s="52">
        <f t="shared" si="3"/>
        <v>112</v>
      </c>
      <c r="H67" s="53">
        <v>28</v>
      </c>
      <c r="I67" s="145"/>
      <c r="J67" s="54">
        <f t="shared" si="6"/>
        <v>0</v>
      </c>
      <c r="K67" s="55" t="str">
        <f t="shared" si="7"/>
        <v xml:space="preserve"> </v>
      </c>
      <c r="L67" s="85"/>
      <c r="M67" s="85"/>
      <c r="N67" s="58"/>
      <c r="O67" s="58"/>
      <c r="P67" s="114"/>
      <c r="Q67" s="114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38</v>
      </c>
      <c r="D68" s="49">
        <v>4</v>
      </c>
      <c r="E68" s="50" t="s">
        <v>29</v>
      </c>
      <c r="F68" s="51" t="s">
        <v>39</v>
      </c>
      <c r="G68" s="52">
        <f t="shared" si="3"/>
        <v>48</v>
      </c>
      <c r="H68" s="53">
        <v>12</v>
      </c>
      <c r="I68" s="145"/>
      <c r="J68" s="54">
        <f t="shared" si="6"/>
        <v>0</v>
      </c>
      <c r="K68" s="55" t="str">
        <f t="shared" si="7"/>
        <v xml:space="preserve"> </v>
      </c>
      <c r="L68" s="85"/>
      <c r="M68" s="85"/>
      <c r="N68" s="58"/>
      <c r="O68" s="58"/>
      <c r="P68" s="114"/>
      <c r="Q68" s="114"/>
      <c r="R68" s="60"/>
      <c r="S68" s="58"/>
      <c r="T68" s="57"/>
    </row>
    <row r="69" spans="1:20" ht="25.5" customHeight="1" x14ac:dyDescent="0.25">
      <c r="A69" s="27"/>
      <c r="B69" s="47">
        <v>63</v>
      </c>
      <c r="C69" s="48" t="s">
        <v>115</v>
      </c>
      <c r="D69" s="49">
        <v>10</v>
      </c>
      <c r="E69" s="50" t="s">
        <v>29</v>
      </c>
      <c r="F69" s="51" t="s">
        <v>116</v>
      </c>
      <c r="G69" s="52">
        <f t="shared" si="3"/>
        <v>80</v>
      </c>
      <c r="H69" s="53">
        <v>8</v>
      </c>
      <c r="I69" s="145"/>
      <c r="J69" s="54">
        <f t="shared" si="6"/>
        <v>0</v>
      </c>
      <c r="K69" s="55" t="str">
        <f t="shared" si="7"/>
        <v xml:space="preserve"> </v>
      </c>
      <c r="L69" s="85"/>
      <c r="M69" s="85"/>
      <c r="N69" s="58"/>
      <c r="O69" s="58"/>
      <c r="P69" s="114"/>
      <c r="Q69" s="114"/>
      <c r="R69" s="60"/>
      <c r="S69" s="58"/>
      <c r="T69" s="57"/>
    </row>
    <row r="70" spans="1:20" ht="25.5" customHeight="1" x14ac:dyDescent="0.25">
      <c r="A70" s="27"/>
      <c r="B70" s="47">
        <v>64</v>
      </c>
      <c r="C70" s="48" t="s">
        <v>117</v>
      </c>
      <c r="D70" s="49">
        <v>10</v>
      </c>
      <c r="E70" s="50" t="s">
        <v>29</v>
      </c>
      <c r="F70" s="51" t="s">
        <v>118</v>
      </c>
      <c r="G70" s="52">
        <f t="shared" si="3"/>
        <v>200</v>
      </c>
      <c r="H70" s="53">
        <v>20</v>
      </c>
      <c r="I70" s="145"/>
      <c r="J70" s="54">
        <f t="shared" si="6"/>
        <v>0</v>
      </c>
      <c r="K70" s="55" t="str">
        <f t="shared" si="7"/>
        <v xml:space="preserve"> </v>
      </c>
      <c r="L70" s="85"/>
      <c r="M70" s="85"/>
      <c r="N70" s="58"/>
      <c r="O70" s="58"/>
      <c r="P70" s="114"/>
      <c r="Q70" s="114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119</v>
      </c>
      <c r="D71" s="49">
        <v>5</v>
      </c>
      <c r="E71" s="50" t="s">
        <v>29</v>
      </c>
      <c r="F71" s="51" t="s">
        <v>120</v>
      </c>
      <c r="G71" s="52">
        <f t="shared" si="3"/>
        <v>275</v>
      </c>
      <c r="H71" s="53">
        <v>55</v>
      </c>
      <c r="I71" s="145"/>
      <c r="J71" s="54">
        <f t="shared" si="6"/>
        <v>0</v>
      </c>
      <c r="K71" s="55" t="str">
        <f t="shared" si="7"/>
        <v xml:space="preserve"> </v>
      </c>
      <c r="L71" s="85"/>
      <c r="M71" s="85"/>
      <c r="N71" s="58"/>
      <c r="O71" s="58"/>
      <c r="P71" s="114"/>
      <c r="Q71" s="114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121</v>
      </c>
      <c r="D72" s="49">
        <v>40</v>
      </c>
      <c r="E72" s="50" t="s">
        <v>29</v>
      </c>
      <c r="F72" s="51" t="s">
        <v>122</v>
      </c>
      <c r="G72" s="52">
        <f t="shared" si="3"/>
        <v>92</v>
      </c>
      <c r="H72" s="53">
        <v>2.2999999999999998</v>
      </c>
      <c r="I72" s="145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85"/>
      <c r="M72" s="85"/>
      <c r="N72" s="58"/>
      <c r="O72" s="58"/>
      <c r="P72" s="114"/>
      <c r="Q72" s="114"/>
      <c r="R72" s="60"/>
      <c r="S72" s="58"/>
      <c r="T72" s="57"/>
    </row>
    <row r="73" spans="1:20" ht="25.5" customHeight="1" x14ac:dyDescent="0.25">
      <c r="A73" s="27"/>
      <c r="B73" s="47">
        <v>67</v>
      </c>
      <c r="C73" s="48" t="s">
        <v>123</v>
      </c>
      <c r="D73" s="49">
        <v>2</v>
      </c>
      <c r="E73" s="50" t="s">
        <v>29</v>
      </c>
      <c r="F73" s="51" t="s">
        <v>124</v>
      </c>
      <c r="G73" s="52">
        <f t="shared" si="3"/>
        <v>80</v>
      </c>
      <c r="H73" s="53">
        <v>40</v>
      </c>
      <c r="I73" s="145"/>
      <c r="J73" s="54">
        <f t="shared" si="8"/>
        <v>0</v>
      </c>
      <c r="K73" s="55" t="str">
        <f t="shared" si="9"/>
        <v xml:space="preserve"> </v>
      </c>
      <c r="L73" s="85"/>
      <c r="M73" s="85"/>
      <c r="N73" s="58"/>
      <c r="O73" s="58"/>
      <c r="P73" s="114"/>
      <c r="Q73" s="114"/>
      <c r="R73" s="60"/>
      <c r="S73" s="58"/>
      <c r="T73" s="57"/>
    </row>
    <row r="74" spans="1:20" ht="25.5" customHeight="1" x14ac:dyDescent="0.25">
      <c r="A74" s="27"/>
      <c r="B74" s="47">
        <v>68</v>
      </c>
      <c r="C74" s="48" t="s">
        <v>125</v>
      </c>
      <c r="D74" s="49">
        <v>8</v>
      </c>
      <c r="E74" s="50" t="s">
        <v>29</v>
      </c>
      <c r="F74" s="51" t="s">
        <v>126</v>
      </c>
      <c r="G74" s="52">
        <f t="shared" si="3"/>
        <v>96</v>
      </c>
      <c r="H74" s="53">
        <v>12</v>
      </c>
      <c r="I74" s="145"/>
      <c r="J74" s="54">
        <f t="shared" si="8"/>
        <v>0</v>
      </c>
      <c r="K74" s="55" t="str">
        <f t="shared" si="9"/>
        <v xml:space="preserve"> </v>
      </c>
      <c r="L74" s="85"/>
      <c r="M74" s="85"/>
      <c r="N74" s="58"/>
      <c r="O74" s="58"/>
      <c r="P74" s="114"/>
      <c r="Q74" s="114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85</v>
      </c>
      <c r="D75" s="49">
        <v>5</v>
      </c>
      <c r="E75" s="50" t="s">
        <v>29</v>
      </c>
      <c r="F75" s="51" t="s">
        <v>86</v>
      </c>
      <c r="G75" s="52">
        <f t="shared" si="3"/>
        <v>15</v>
      </c>
      <c r="H75" s="53">
        <v>3</v>
      </c>
      <c r="I75" s="145"/>
      <c r="J75" s="54">
        <f t="shared" si="8"/>
        <v>0</v>
      </c>
      <c r="K75" s="55" t="str">
        <f t="shared" si="9"/>
        <v xml:space="preserve"> </v>
      </c>
      <c r="L75" s="85"/>
      <c r="M75" s="85"/>
      <c r="N75" s="58"/>
      <c r="O75" s="58"/>
      <c r="P75" s="114"/>
      <c r="Q75" s="114"/>
      <c r="R75" s="60"/>
      <c r="S75" s="58"/>
      <c r="T75" s="57"/>
    </row>
    <row r="76" spans="1:20" ht="25.5" customHeight="1" x14ac:dyDescent="0.25">
      <c r="A76" s="27"/>
      <c r="B76" s="47">
        <v>70</v>
      </c>
      <c r="C76" s="48" t="s">
        <v>127</v>
      </c>
      <c r="D76" s="49">
        <v>10</v>
      </c>
      <c r="E76" s="50" t="s">
        <v>29</v>
      </c>
      <c r="F76" s="51" t="s">
        <v>128</v>
      </c>
      <c r="G76" s="52">
        <f t="shared" si="3"/>
        <v>30</v>
      </c>
      <c r="H76" s="53">
        <v>3</v>
      </c>
      <c r="I76" s="145"/>
      <c r="J76" s="54">
        <f t="shared" ref="J76:J81" si="10">D76*I76</f>
        <v>0</v>
      </c>
      <c r="K76" s="55" t="str">
        <f t="shared" ref="K76:K81" si="11">IF(ISNUMBER(I76), IF(I76&gt;H76,"NEVYHOVUJE","VYHOVUJE")," ")</f>
        <v xml:space="preserve"> </v>
      </c>
      <c r="L76" s="85"/>
      <c r="M76" s="85"/>
      <c r="N76" s="58"/>
      <c r="O76" s="58"/>
      <c r="P76" s="114"/>
      <c r="Q76" s="114"/>
      <c r="R76" s="60"/>
      <c r="S76" s="58"/>
      <c r="T76" s="57"/>
    </row>
    <row r="77" spans="1:20" ht="42.75" customHeight="1" x14ac:dyDescent="0.25">
      <c r="A77" s="27"/>
      <c r="B77" s="47">
        <v>71</v>
      </c>
      <c r="C77" s="48" t="s">
        <v>42</v>
      </c>
      <c r="D77" s="49">
        <v>20</v>
      </c>
      <c r="E77" s="50" t="s">
        <v>29</v>
      </c>
      <c r="F77" s="51" t="s">
        <v>43</v>
      </c>
      <c r="G77" s="52">
        <f t="shared" si="3"/>
        <v>220</v>
      </c>
      <c r="H77" s="53">
        <v>11</v>
      </c>
      <c r="I77" s="145"/>
      <c r="J77" s="54">
        <f t="shared" si="10"/>
        <v>0</v>
      </c>
      <c r="K77" s="55" t="str">
        <f t="shared" si="11"/>
        <v xml:space="preserve"> </v>
      </c>
      <c r="L77" s="85"/>
      <c r="M77" s="85"/>
      <c r="N77" s="58"/>
      <c r="O77" s="58"/>
      <c r="P77" s="114"/>
      <c r="Q77" s="114"/>
      <c r="R77" s="60"/>
      <c r="S77" s="58"/>
      <c r="T77" s="57"/>
    </row>
    <row r="78" spans="1:20" ht="25.5" customHeight="1" x14ac:dyDescent="0.25">
      <c r="A78" s="27"/>
      <c r="B78" s="47">
        <v>72</v>
      </c>
      <c r="C78" s="48" t="s">
        <v>129</v>
      </c>
      <c r="D78" s="49">
        <v>20</v>
      </c>
      <c r="E78" s="50" t="s">
        <v>34</v>
      </c>
      <c r="F78" s="51" t="s">
        <v>130</v>
      </c>
      <c r="G78" s="52">
        <f t="shared" si="3"/>
        <v>500</v>
      </c>
      <c r="H78" s="53">
        <v>25</v>
      </c>
      <c r="I78" s="145"/>
      <c r="J78" s="54">
        <f t="shared" si="10"/>
        <v>0</v>
      </c>
      <c r="K78" s="55" t="str">
        <f t="shared" si="11"/>
        <v xml:space="preserve"> </v>
      </c>
      <c r="L78" s="85"/>
      <c r="M78" s="85"/>
      <c r="N78" s="58"/>
      <c r="O78" s="58"/>
      <c r="P78" s="114"/>
      <c r="Q78" s="114"/>
      <c r="R78" s="60"/>
      <c r="S78" s="58"/>
      <c r="T78" s="57"/>
    </row>
    <row r="79" spans="1:20" ht="25.5" customHeight="1" x14ac:dyDescent="0.25">
      <c r="A79" s="27"/>
      <c r="B79" s="47">
        <v>73</v>
      </c>
      <c r="C79" s="48" t="s">
        <v>131</v>
      </c>
      <c r="D79" s="49">
        <v>10</v>
      </c>
      <c r="E79" s="50" t="s">
        <v>29</v>
      </c>
      <c r="F79" s="51" t="s">
        <v>132</v>
      </c>
      <c r="G79" s="52">
        <f t="shared" si="3"/>
        <v>150</v>
      </c>
      <c r="H79" s="53">
        <v>15</v>
      </c>
      <c r="I79" s="145"/>
      <c r="J79" s="54">
        <f t="shared" si="10"/>
        <v>0</v>
      </c>
      <c r="K79" s="55" t="str">
        <f t="shared" si="11"/>
        <v xml:space="preserve"> </v>
      </c>
      <c r="L79" s="85"/>
      <c r="M79" s="85"/>
      <c r="N79" s="58"/>
      <c r="O79" s="58"/>
      <c r="P79" s="114"/>
      <c r="Q79" s="114"/>
      <c r="R79" s="60"/>
      <c r="S79" s="58"/>
      <c r="T79" s="57"/>
    </row>
    <row r="80" spans="1:20" ht="25.5" customHeight="1" x14ac:dyDescent="0.25">
      <c r="A80" s="27"/>
      <c r="B80" s="47">
        <v>74</v>
      </c>
      <c r="C80" s="48" t="s">
        <v>133</v>
      </c>
      <c r="D80" s="49">
        <v>4</v>
      </c>
      <c r="E80" s="50" t="s">
        <v>46</v>
      </c>
      <c r="F80" s="51" t="s">
        <v>162</v>
      </c>
      <c r="G80" s="52">
        <f t="shared" si="3"/>
        <v>288</v>
      </c>
      <c r="H80" s="53">
        <v>72</v>
      </c>
      <c r="I80" s="145"/>
      <c r="J80" s="54">
        <f t="shared" si="10"/>
        <v>0</v>
      </c>
      <c r="K80" s="55" t="str">
        <f t="shared" si="11"/>
        <v xml:space="preserve"> </v>
      </c>
      <c r="L80" s="85"/>
      <c r="M80" s="85"/>
      <c r="N80" s="58"/>
      <c r="O80" s="58"/>
      <c r="P80" s="114"/>
      <c r="Q80" s="114"/>
      <c r="R80" s="60"/>
      <c r="S80" s="58"/>
      <c r="T80" s="57"/>
    </row>
    <row r="81" spans="1:20" ht="44.25" customHeight="1" thickBot="1" x14ac:dyDescent="0.3">
      <c r="A81" s="27"/>
      <c r="B81" s="115">
        <v>75</v>
      </c>
      <c r="C81" s="116" t="s">
        <v>101</v>
      </c>
      <c r="D81" s="117">
        <v>10</v>
      </c>
      <c r="E81" s="118" t="s">
        <v>29</v>
      </c>
      <c r="F81" s="119" t="s">
        <v>102</v>
      </c>
      <c r="G81" s="120">
        <f t="shared" si="3"/>
        <v>450</v>
      </c>
      <c r="H81" s="121">
        <v>45</v>
      </c>
      <c r="I81" s="150"/>
      <c r="J81" s="122">
        <f t="shared" si="10"/>
        <v>0</v>
      </c>
      <c r="K81" s="123" t="str">
        <f t="shared" si="11"/>
        <v xml:space="preserve"> </v>
      </c>
      <c r="L81" s="124"/>
      <c r="M81" s="124"/>
      <c r="N81" s="125"/>
      <c r="O81" s="125"/>
      <c r="P81" s="126"/>
      <c r="Q81" s="126"/>
      <c r="R81" s="127"/>
      <c r="S81" s="125"/>
      <c r="T81" s="128"/>
    </row>
    <row r="82" spans="1:20" ht="16.5" thickTop="1" thickBot="1" x14ac:dyDescent="0.3">
      <c r="C82" s="1"/>
      <c r="D82" s="1"/>
      <c r="E82" s="1"/>
      <c r="F82" s="1"/>
      <c r="G82" s="1"/>
      <c r="J82" s="129"/>
    </row>
    <row r="83" spans="1:20" ht="60.75" customHeight="1" thickTop="1" thickBot="1" x14ac:dyDescent="0.3">
      <c r="B83" s="130" t="s">
        <v>9</v>
      </c>
      <c r="C83" s="130"/>
      <c r="D83" s="130"/>
      <c r="E83" s="130"/>
      <c r="F83" s="130"/>
      <c r="G83" s="131"/>
      <c r="H83" s="132" t="s">
        <v>10</v>
      </c>
      <c r="I83" s="133" t="s">
        <v>11</v>
      </c>
      <c r="J83" s="134"/>
      <c r="K83" s="135"/>
      <c r="S83" s="24"/>
      <c r="T83" s="136"/>
    </row>
    <row r="84" spans="1:20" ht="33" customHeight="1" thickTop="1" thickBot="1" x14ac:dyDescent="0.3">
      <c r="B84" s="137" t="s">
        <v>26</v>
      </c>
      <c r="C84" s="137"/>
      <c r="D84" s="137"/>
      <c r="E84" s="137"/>
      <c r="F84" s="137"/>
      <c r="G84" s="138"/>
      <c r="H84" s="139">
        <f>SUM(G7:G81)</f>
        <v>42399</v>
      </c>
      <c r="I84" s="140">
        <f>SUM(J7:J81)</f>
        <v>0</v>
      </c>
      <c r="J84" s="141"/>
      <c r="K84" s="142"/>
    </row>
    <row r="85" spans="1:20" ht="14.25" customHeight="1" thickTop="1" x14ac:dyDescent="0.25"/>
    <row r="86" spans="1:20" ht="14.25" customHeight="1" x14ac:dyDescent="0.25"/>
    <row r="87" spans="1:20" ht="14.25" customHeight="1" x14ac:dyDescent="0.25"/>
    <row r="88" spans="1:20" ht="14.25" customHeight="1" x14ac:dyDescent="0.25"/>
    <row r="89" spans="1:20" ht="14.25" customHeight="1" x14ac:dyDescent="0.25"/>
    <row r="90" spans="1:20" ht="14.25" customHeight="1" x14ac:dyDescent="0.25"/>
    <row r="91" spans="1:20" ht="14.25" customHeight="1" x14ac:dyDescent="0.25"/>
    <row r="92" spans="1:20" ht="14.25" customHeight="1" x14ac:dyDescent="0.25"/>
    <row r="93" spans="1:20" ht="14.25" customHeight="1" x14ac:dyDescent="0.25"/>
    <row r="94" spans="1:20" ht="14.25" customHeight="1" x14ac:dyDescent="0.25"/>
    <row r="95" spans="1:20" ht="14.25" customHeight="1" x14ac:dyDescent="0.25"/>
    <row r="96" spans="1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</sheetData>
  <sheetProtection algorithmName="SHA-512" hashValue="jsqhuOw1czR91nLxb3iMOyA8M/SLYjmzDcYdMiNQGn7b9CXwa5ISjDBWfMSxVGaPz8fk5pFdUHiWnawAj8yYpw==" saltValue="xETzACPe9ioqQ9aI3AqqTw==" spinCount="100000" sheet="1" objects="1" scenarios="1"/>
  <mergeCells count="33">
    <mergeCell ref="B84:F84"/>
    <mergeCell ref="I84:K84"/>
    <mergeCell ref="B83:F83"/>
    <mergeCell ref="B1:D1"/>
    <mergeCell ref="I83:K83"/>
    <mergeCell ref="I2:R3"/>
    <mergeCell ref="Q7:Q25"/>
    <mergeCell ref="P7:P25"/>
    <mergeCell ref="L7:L25"/>
    <mergeCell ref="M7:M25"/>
    <mergeCell ref="N7:N25"/>
    <mergeCell ref="O7:O25"/>
    <mergeCell ref="Q26:Q62"/>
    <mergeCell ref="P26:P62"/>
    <mergeCell ref="L26:L62"/>
    <mergeCell ref="M26:M62"/>
    <mergeCell ref="S26:S62"/>
    <mergeCell ref="R26:R62"/>
    <mergeCell ref="T7:T25"/>
    <mergeCell ref="S7:S25"/>
    <mergeCell ref="R7:R25"/>
    <mergeCell ref="N26:N62"/>
    <mergeCell ref="O26:O62"/>
    <mergeCell ref="T64:T81"/>
    <mergeCell ref="O64:O81"/>
    <mergeCell ref="T26:T62"/>
    <mergeCell ref="L64:L81"/>
    <mergeCell ref="M64:M81"/>
    <mergeCell ref="N64:N81"/>
    <mergeCell ref="S64:S81"/>
    <mergeCell ref="R64:R81"/>
    <mergeCell ref="Q64:Q81"/>
    <mergeCell ref="P64:P81"/>
  </mergeCells>
  <conditionalFormatting sqref="B7:B8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81">
    <cfRule type="containsBlanks" dxfId="5" priority="22">
      <formula>LEN(TRIM(D7))=0</formula>
    </cfRule>
  </conditionalFormatting>
  <conditionalFormatting sqref="I7:I81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8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8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2024-02-19T12:39:19Z</cp:lastPrinted>
  <dcterms:created xsi:type="dcterms:W3CDTF">2014-03-05T12:43:32Z</dcterms:created>
  <dcterms:modified xsi:type="dcterms:W3CDTF">2024-02-19T13:13:27Z</dcterms:modified>
</cp:coreProperties>
</file>